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ody\Documents\Katedra za hidrotehniku i geomehaniku\Osnovi hidromehanike i hidrotehnike\Predavanja\09 Strujanje u otvorenim koritima\"/>
    </mc:Choice>
  </mc:AlternateContent>
  <bookViews>
    <workbookView xWindow="0" yWindow="0" windowWidth="19140" windowHeight="3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H6" i="1"/>
  <c r="H7" i="1"/>
  <c r="H8" i="1"/>
  <c r="H9" i="1"/>
  <c r="H10" i="1"/>
  <c r="H5" i="1"/>
  <c r="G6" i="1"/>
  <c r="G7" i="1"/>
  <c r="G8" i="1"/>
  <c r="G9" i="1"/>
  <c r="G10" i="1"/>
  <c r="G5" i="1"/>
  <c r="F6" i="1"/>
  <c r="F7" i="1"/>
  <c r="F8" i="1"/>
  <c r="F9" i="1"/>
  <c r="F10" i="1"/>
  <c r="F5" i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<sst xmlns="http://schemas.openxmlformats.org/spreadsheetml/2006/main" count="12" uniqueCount="12">
  <si>
    <t>y, m</t>
  </si>
  <si>
    <t>A, m2</t>
  </si>
  <si>
    <t>O, m</t>
  </si>
  <si>
    <t>R, m</t>
  </si>
  <si>
    <t>v, m/s</t>
  </si>
  <si>
    <t>Q, m3/s</t>
  </si>
  <si>
    <t>B0, m</t>
  </si>
  <si>
    <t>m, -</t>
  </si>
  <si>
    <t>n, -</t>
  </si>
  <si>
    <t>I0, %</t>
  </si>
  <si>
    <t>Podaci</t>
  </si>
  <si>
    <t>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</si>
</sst>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Protočna kriva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Sheet1!$I$5:$I$10</c:f>
              <c:numCache>
                <c:formatCode>General</c:formatCode>
                <c:ptCount val="6"/>
                <c:pt idx="0">
                  <c:v>0</c:v>
                </c:pt>
                <c:pt idx="1">
                  <c:v>11.070037085430188</c:v>
                </c:pt>
                <c:pt idx="2">
                  <c:v>39.340752665537991</c:v>
                </c:pt>
                <c:pt idx="3">
                  <c:v>86.658461178053429</c:v>
                </c:pt>
                <c:pt idx="4">
                  <c:v>155.84805356840451</c:v>
                </c:pt>
                <c:pt idx="5">
                  <c:v>249.71514954015885</c:v>
                </c:pt>
              </c:numCache>
            </c:numRef>
          </c:xVal>
          <c:yVal>
            <c:numRef>
              <c:f>Sheet1!$D$5:$D$10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60-4E02-92B0-01197074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858303"/>
        <c:axId val="1684738063"/>
      </c:scatterChart>
      <c:valAx>
        <c:axId val="1616858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4738063"/>
        <c:crosses val="autoZero"/>
        <c:crossBetween val="midCat"/>
      </c:valAx>
      <c:valAx>
        <c:axId val="168473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6858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95250</xdr:rowOff>
    </xdr:from>
    <xdr:to>
      <xdr:col>8</xdr:col>
      <xdr:colOff>342900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7F15D-2B51-4AD1-8D97-9B54727C4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tabSelected="1" workbookViewId="0">
      <selection activeCell="J16" sqref="J16"/>
    </sheetView>
  </sheetViews>
  <sheetFormatPr defaultRowHeight="15" x14ac:dyDescent="0.25"/>
  <sheetData>
    <row r="3" spans="1:9" x14ac:dyDescent="0.25">
      <c r="A3" s="1" t="s">
        <v>10</v>
      </c>
      <c r="B3" s="1"/>
      <c r="D3" s="1" t="s">
        <v>11</v>
      </c>
      <c r="E3" s="1"/>
      <c r="F3" s="1"/>
      <c r="G3" s="1"/>
      <c r="H3" s="1"/>
      <c r="I3" s="1"/>
    </row>
    <row r="4" spans="1:9" x14ac:dyDescent="0.25">
      <c r="A4" s="5" t="s">
        <v>6</v>
      </c>
      <c r="B4" s="4">
        <v>5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</row>
    <row r="5" spans="1:9" x14ac:dyDescent="0.25">
      <c r="A5" s="5" t="s">
        <v>7</v>
      </c>
      <c r="B5" s="4">
        <v>1.5</v>
      </c>
      <c r="D5" s="2">
        <v>0</v>
      </c>
      <c r="E5" s="2">
        <f>$B$4*D5+$B$5*D5*D5</f>
        <v>0</v>
      </c>
      <c r="F5" s="2">
        <f>$B$4+2*SQRT(1+$B$5*$B$5)*D5</f>
        <v>5</v>
      </c>
      <c r="G5" s="2">
        <f>E5/F5</f>
        <v>0</v>
      </c>
      <c r="H5" s="2">
        <f>1/$B$6*G5^(2/3)*($B$7/100)^0.5</f>
        <v>0</v>
      </c>
      <c r="I5" s="2">
        <f>E5*H5</f>
        <v>0</v>
      </c>
    </row>
    <row r="6" spans="1:9" x14ac:dyDescent="0.25">
      <c r="A6" s="5" t="s">
        <v>8</v>
      </c>
      <c r="B6" s="4">
        <v>1.54E-2</v>
      </c>
      <c r="D6" s="2">
        <v>1</v>
      </c>
      <c r="E6" s="2">
        <f t="shared" ref="E6:E10" si="0">$B$4*D6+$B$5*D6*D6</f>
        <v>6.5</v>
      </c>
      <c r="F6" s="2">
        <f t="shared" ref="F6:F10" si="1">$B$4+2*SQRT(1+$B$5*$B$5)*D6</f>
        <v>8.6055512754639896</v>
      </c>
      <c r="G6" s="2">
        <f t="shared" ref="G6:G10" si="2">E6/F6</f>
        <v>0.75532639245700572</v>
      </c>
      <c r="H6" s="2">
        <f t="shared" ref="H6:H10" si="3">1/$B$6*G6^(2/3)*($B$7/100)^0.5</f>
        <v>1.7030826285277212</v>
      </c>
      <c r="I6" s="2">
        <f t="shared" ref="I6:I10" si="4">E6*H6</f>
        <v>11.070037085430188</v>
      </c>
    </row>
    <row r="7" spans="1:9" x14ac:dyDescent="0.25">
      <c r="A7" s="5" t="s">
        <v>9</v>
      </c>
      <c r="B7" s="4">
        <v>0.1</v>
      </c>
      <c r="D7" s="2">
        <v>2</v>
      </c>
      <c r="E7" s="2">
        <f t="shared" si="0"/>
        <v>16</v>
      </c>
      <c r="F7" s="2">
        <f t="shared" si="1"/>
        <v>12.211102550927979</v>
      </c>
      <c r="G7" s="2">
        <f t="shared" si="2"/>
        <v>1.3102829931425057</v>
      </c>
      <c r="H7" s="2">
        <f t="shared" si="3"/>
        <v>2.4587970415961244</v>
      </c>
      <c r="I7" s="2">
        <f t="shared" si="4"/>
        <v>39.340752665537991</v>
      </c>
    </row>
    <row r="8" spans="1:9" x14ac:dyDescent="0.25">
      <c r="D8" s="2">
        <v>3</v>
      </c>
      <c r="E8" s="2">
        <f t="shared" si="0"/>
        <v>28.5</v>
      </c>
      <c r="F8" s="2">
        <f t="shared" si="1"/>
        <v>15.816653826391967</v>
      </c>
      <c r="G8" s="2">
        <f t="shared" si="2"/>
        <v>1.8018981962192511</v>
      </c>
      <c r="H8" s="2">
        <f t="shared" si="3"/>
        <v>3.0406477606334539</v>
      </c>
      <c r="I8" s="2">
        <f t="shared" si="4"/>
        <v>86.658461178053429</v>
      </c>
    </row>
    <row r="9" spans="1:9" x14ac:dyDescent="0.25">
      <c r="D9" s="2">
        <v>4</v>
      </c>
      <c r="E9" s="2">
        <f t="shared" si="0"/>
        <v>44</v>
      </c>
      <c r="F9" s="2">
        <f t="shared" si="1"/>
        <v>19.422205101855958</v>
      </c>
      <c r="G9" s="2">
        <f t="shared" si="2"/>
        <v>2.2654482212112681</v>
      </c>
      <c r="H9" s="2">
        <f t="shared" si="3"/>
        <v>3.542001217463739</v>
      </c>
      <c r="I9" s="2">
        <f t="shared" si="4"/>
        <v>155.84805356840451</v>
      </c>
    </row>
    <row r="10" spans="1:9" x14ac:dyDescent="0.25">
      <c r="D10" s="2">
        <v>5</v>
      </c>
      <c r="E10" s="2">
        <f t="shared" si="0"/>
        <v>62.5</v>
      </c>
      <c r="F10" s="2">
        <f t="shared" si="1"/>
        <v>23.027756377319946</v>
      </c>
      <c r="G10" s="2">
        <f t="shared" si="2"/>
        <v>2.7141159119416556</v>
      </c>
      <c r="H10" s="2">
        <f t="shared" si="3"/>
        <v>3.9954423926425418</v>
      </c>
      <c r="I10" s="2">
        <f t="shared" si="4"/>
        <v>249.71514954015885</v>
      </c>
    </row>
  </sheetData>
  <mergeCells count="2">
    <mergeCell ref="D3:I3"/>
    <mergeCell ref="A3:B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dcterms:created xsi:type="dcterms:W3CDTF">2017-06-19T11:52:40Z</dcterms:created>
  <dcterms:modified xsi:type="dcterms:W3CDTF">2017-06-19T12:08:46Z</dcterms:modified>
</cp:coreProperties>
</file>